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9320" windowHeight="15135"/>
  </bookViews>
  <sheets>
    <sheet name="Приложение №1" sheetId="2" r:id="rId1"/>
  </sheets>
  <calcPr calcId="144525"/>
</workbook>
</file>

<file path=xl/calcChain.xml><?xml version="1.0" encoding="utf-8"?>
<calcChain xmlns="http://schemas.openxmlformats.org/spreadsheetml/2006/main">
  <c r="J31" i="2" l="1"/>
  <c r="K31" i="2"/>
  <c r="L31" i="2"/>
  <c r="J17" i="2"/>
  <c r="K17" i="2"/>
  <c r="L17" i="2"/>
  <c r="L58" i="2" l="1"/>
  <c r="L57" i="2" s="1"/>
  <c r="K58" i="2"/>
  <c r="K57" i="2" s="1"/>
  <c r="J58" i="2"/>
  <c r="J57" i="2" s="1"/>
  <c r="J46" i="2" l="1"/>
  <c r="L46" i="2" l="1"/>
  <c r="J24" i="2" l="1"/>
  <c r="K24" i="2"/>
  <c r="L24" i="2"/>
  <c r="K28" i="2"/>
  <c r="L28" i="2"/>
  <c r="J28" i="2"/>
  <c r="L55" i="2"/>
  <c r="L54" i="2" s="1"/>
  <c r="L53" i="2" s="1"/>
  <c r="K55" i="2"/>
  <c r="K54" i="2" s="1"/>
  <c r="K53" i="2" s="1"/>
  <c r="J55" i="2"/>
  <c r="J54" i="2" s="1"/>
  <c r="J53" i="2" s="1"/>
  <c r="L51" i="2"/>
  <c r="L50" i="2" s="1"/>
  <c r="K51" i="2"/>
  <c r="K50" i="2" s="1"/>
  <c r="J51" i="2"/>
  <c r="J50" i="2" s="1"/>
  <c r="L48" i="2"/>
  <c r="K48" i="2"/>
  <c r="J48" i="2"/>
  <c r="J45" i="2" s="1"/>
  <c r="K46" i="2"/>
  <c r="L42" i="2"/>
  <c r="L41" i="2" s="1"/>
  <c r="K42" i="2"/>
  <c r="K41" i="2" s="1"/>
  <c r="J42" i="2"/>
  <c r="J41" i="2" s="1"/>
  <c r="L39" i="2"/>
  <c r="K39" i="2"/>
  <c r="J39" i="2"/>
  <c r="L37" i="2"/>
  <c r="K37" i="2"/>
  <c r="J37" i="2"/>
  <c r="L34" i="2"/>
  <c r="K34" i="2"/>
  <c r="J34" i="2"/>
  <c r="L30" i="2"/>
  <c r="K30" i="2"/>
  <c r="J30" i="2"/>
  <c r="L26" i="2"/>
  <c r="K26" i="2"/>
  <c r="J26" i="2"/>
  <c r="L22" i="2"/>
  <c r="K22" i="2"/>
  <c r="J22" i="2"/>
  <c r="L16" i="2"/>
  <c r="K16" i="2"/>
  <c r="J16" i="2"/>
  <c r="J44" i="2" l="1"/>
  <c r="L45" i="2"/>
  <c r="L44" i="2" s="1"/>
  <c r="K45" i="2"/>
  <c r="K44" i="2" s="1"/>
  <c r="K36" i="2"/>
  <c r="K33" i="2" s="1"/>
  <c r="L36" i="2"/>
  <c r="L33" i="2" s="1"/>
  <c r="J36" i="2"/>
  <c r="J33" i="2" s="1"/>
  <c r="L21" i="2"/>
  <c r="L20" i="2" s="1"/>
  <c r="L15" i="2" s="1"/>
  <c r="J21" i="2"/>
  <c r="J20" i="2" s="1"/>
  <c r="J15" i="2" s="1"/>
  <c r="K21" i="2"/>
  <c r="K20" i="2" s="1"/>
  <c r="K15" i="2" s="1"/>
</calcChain>
</file>

<file path=xl/sharedStrings.xml><?xml version="1.0" encoding="utf-8"?>
<sst xmlns="http://schemas.openxmlformats.org/spreadsheetml/2006/main" count="383" uniqueCount="105">
  <si>
    <t>Группа подвида доходов бюджета</t>
  </si>
  <si>
    <t>Подвид доходов бюджета</t>
  </si>
  <si>
    <t>Вид доходов бюджета</t>
  </si>
  <si>
    <t>Сумма, рублей</t>
  </si>
  <si>
    <t>Коды классификации доходов бюджета сельского поселения</t>
  </si>
  <si>
    <t>Наименование кодов классификации доходов бюджета сельского поселения</t>
  </si>
  <si>
    <t>НАЛОГОВЫЕ И НЕНАЛОГОВЫЕ ДОХОДЫ</t>
  </si>
  <si>
    <t xml:space="preserve">1 </t>
  </si>
  <si>
    <t>00</t>
  </si>
  <si>
    <t>000</t>
  </si>
  <si>
    <t>0000</t>
  </si>
  <si>
    <t>НАЛОГИ НА ПРИБЫЛЬ, ДОХОДЫ</t>
  </si>
  <si>
    <t>01</t>
  </si>
  <si>
    <t>110</t>
  </si>
  <si>
    <t>Налог на доходы  физических лиц</t>
  </si>
  <si>
    <t>02</t>
  </si>
  <si>
    <t>010</t>
  </si>
  <si>
    <t>1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</si>
  <si>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</si>
  <si>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</si>
  <si>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</si>
  <si>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</si>
  <si>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</si>
  <si>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</si>
  <si>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</si>
  <si>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</si>
  <si>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</si>
  <si>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</si>
  <si>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</si>
  <si>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</si>
  <si>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251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</si>
  <si>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</si>
  <si>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</si>
  <si>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</si>
  <si>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</si>
  <si>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</si>
  <si>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</si>
  <si>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</si>
  <si>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</si>
  <si>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</si>
  <si>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</si>
  <si>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</si>
  <si>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</si>
  <si>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</si>
  <si>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</si>
  <si>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</si>
  <si>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</si>
  <si>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</si>
  <si>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</si>
  <si>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</si>
  <si>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</si>
  <si>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</si>
  <si>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</si>
  <si>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</si>
  <si>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</si>
  <si>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</si>
  <si>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</si>
  <si>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</si>
  <si>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</si>
  <si>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</si>
  <si>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</si>
  <si>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035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</si>
  <si>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</si>
  <si>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</si>
  <si>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</si>
  <si>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</si>
  <si>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</si>
  <si>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</si>
  <si>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</si>
  <si>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</si>
  <si>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НЕНАЛОГОВЫЕ ДОХОДЫ</t>
  </si>
  <si>
    <t>17</t>
  </si>
  <si>
    <t>Средства самообложения граждан</t>
  </si>
  <si>
    <t>150</t>
  </si>
  <si>
    <t>Средства самообложения граждан, зачисляемые в бюджеты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</si>
  <si>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</si>
  <si>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</si>
  <si>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</si>
  <si>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</si>
  <si>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Аналитическая группа подвида доходов бюджета</t>
  </si>
  <si>
    <t>Элемент доходов</t>
  </si>
  <si>
    <t>Подстатья доходов</t>
  </si>
  <si>
    <t>Статья доходов</t>
  </si>
  <si>
    <t>Группа доходов</t>
  </si>
  <si>
    <t>Подгруппа доходов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</si>
  <si>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</si>
  <si>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</si>
  <si>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</si>
  <si>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</si>
  <si>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№ 1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</si>
  <si>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</si>
  <si>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</si>
  <si>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</si>
  <si>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 2025 год</t>
  </si>
  <si>
    <t xml:space="preserve"> 2026 год</t>
  </si>
  <si>
    <t xml:space="preserve">«О бюджете Буняковского сельского поселения Одесского </t>
  </si>
  <si>
    <t>ПРОГНОЗ
поступлений налоговых и неналоговых доходов бюджета
сельского поселения на 2025 год и на плановый период 2026 и 2027 годов</t>
  </si>
  <si>
    <t xml:space="preserve"> 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</si>
  <si>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</si>
  <si>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</si>
  <si>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к решению Совета депутатов Буняковского </t>
  </si>
  <si>
    <t xml:space="preserve">сельского поселения Одесского муниципального района </t>
  </si>
  <si>
    <t xml:space="preserve">муниципального района Омской области на 2025 год </t>
  </si>
  <si>
    <t xml:space="preserve"> Омской области № 33 от 23.12.2024г.</t>
  </si>
  <si>
    <t>и на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</si>
</sst>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29">
    <xf numFmtId="0" fontId="0" fillId="0" borderId="0" xfId="0"/>
    <xf numFmtId="0" fontId="4" fillId="0" borderId="0" xfId="1" applyFont="1" applyFill="1" applyProtection="1">
      <protection hidden="1"/>
    </xf>
    <xf numFmtId="0" fontId="4" fillId="0" borderId="1" xfId="2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3" applyNumberFormat="1" applyFont="1" applyFill="1" applyBorder="1" applyAlignment="1" applyProtection="1">
      <alignment vertical="center" wrapText="1"/>
      <protection hidden="1"/>
    </xf>
    <xf numFmtId="0" fontId="4" fillId="0" borderId="1" xfId="2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/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3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Zeros="0" tabSelected="1" zoomScale="75" zoomScaleNormal="75" zoomScaleSheetLayoutView="85" workbookViewId="0">
      <selection activeCell="N11" sqref="N11"/>
    </sheetView>
  </sheetViews>
  <sheetFormatPr defaultColWidth="9.140625" defaultRowHeight="14.25" x14ac:dyDescent="0.2"/>
  <cols>
    <col min="1" max="1" width="0.5703125" style="17" customWidth="1"/>
    <col min="2" max="2" width="48" style="17" customWidth="1"/>
    <col min="3" max="3" width="8.5703125" style="17" customWidth="1"/>
    <col min="4" max="4" width="11.28515625" style="17" customWidth="1"/>
    <col min="5" max="5" width="8.42578125" style="17" customWidth="1"/>
    <col min="6" max="6" width="10.28515625" style="17" customWidth="1"/>
    <col min="7" max="7" width="8.85546875" style="17" customWidth="1"/>
    <col min="8" max="8" width="9.5703125" style="17" customWidth="1"/>
    <col min="9" max="9" width="14.85546875" style="17" customWidth="1"/>
    <col min="10" max="11" width="13.85546875" style="17" customWidth="1"/>
    <col min="12" max="12" width="13.28515625" style="17" customWidth="1"/>
    <col min="13" max="21" width="11.7109375" style="17" customWidth="1"/>
    <col min="22" max="22" width="0" style="17" hidden="1" customWidth="1"/>
    <col min="23" max="250" width="9.140625" style="17" customWidth="1"/>
    <col min="251" max="16384" width="9.140625" style="17"/>
  </cols>
  <sheetData>
    <row r="1" spans="1:22" ht="17.25" customHeight="1" x14ac:dyDescent="0.25">
      <c r="A1" s="7"/>
      <c r="B1" s="8"/>
      <c r="C1" s="7"/>
      <c r="D1" s="7"/>
      <c r="E1" s="7"/>
      <c r="F1" s="7"/>
      <c r="G1" s="7"/>
      <c r="H1" s="19" t="s">
        <v>89</v>
      </c>
      <c r="I1" s="19"/>
      <c r="J1" s="19"/>
      <c r="K1" s="19"/>
      <c r="L1" s="19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7.25" customHeight="1" x14ac:dyDescent="0.25">
      <c r="A2" s="7"/>
      <c r="B2" s="8"/>
      <c r="C2" s="7"/>
      <c r="D2" s="7"/>
      <c r="E2" s="7"/>
      <c r="F2" s="7"/>
      <c r="G2" s="7"/>
      <c r="H2" s="9"/>
      <c r="I2" s="9"/>
      <c r="J2" s="9"/>
      <c r="K2" s="9"/>
      <c r="L2" s="10" t="s">
        <v>100</v>
      </c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17.25" customHeight="1" x14ac:dyDescent="0.25">
      <c r="A3" s="7"/>
      <c r="B3" s="8"/>
      <c r="C3" s="7"/>
      <c r="D3" s="7"/>
      <c r="E3" s="7"/>
      <c r="F3" s="7"/>
      <c r="G3" s="7"/>
      <c r="H3" s="9"/>
      <c r="I3" s="9"/>
      <c r="J3" s="9"/>
      <c r="K3" s="9"/>
      <c r="L3" s="10" t="s">
        <v>101</v>
      </c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ht="17.25" customHeight="1" x14ac:dyDescent="0.25">
      <c r="A4" s="7"/>
      <c r="B4" s="8"/>
      <c r="C4" s="7"/>
      <c r="D4" s="7"/>
      <c r="E4" s="7"/>
      <c r="F4" s="7"/>
      <c r="G4" s="7"/>
      <c r="H4" s="10"/>
      <c r="I4" s="10"/>
      <c r="J4" s="10"/>
      <c r="K4" s="10"/>
      <c r="L4" s="10" t="s">
        <v>103</v>
      </c>
      <c r="M4" s="16"/>
      <c r="N4" s="16"/>
      <c r="O4" s="16"/>
      <c r="P4" s="16"/>
      <c r="Q4" s="16"/>
      <c r="R4" s="16"/>
      <c r="S4" s="16"/>
      <c r="T4" s="16"/>
      <c r="U4" s="16"/>
      <c r="V4" s="16"/>
    </row>
    <row r="5" spans="1:22" ht="17.25" customHeight="1" x14ac:dyDescent="0.25">
      <c r="A5" s="7"/>
      <c r="B5" s="8"/>
      <c r="C5" s="7"/>
      <c r="D5" s="7"/>
      <c r="E5" s="7"/>
      <c r="F5" s="7"/>
      <c r="G5" s="7"/>
      <c r="H5" s="10"/>
      <c r="I5" s="10"/>
      <c r="J5" s="10"/>
      <c r="K5" s="10"/>
      <c r="L5" s="10" t="s">
        <v>95</v>
      </c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2" ht="17.25" customHeight="1" x14ac:dyDescent="0.25">
      <c r="A6" s="7"/>
      <c r="B6" s="8"/>
      <c r="C6" s="7"/>
      <c r="D6" s="7"/>
      <c r="E6" s="7"/>
      <c r="F6" s="7"/>
      <c r="G6" s="7"/>
      <c r="H6" s="10"/>
      <c r="I6" s="10"/>
      <c r="J6" s="10"/>
      <c r="K6" s="10"/>
      <c r="L6" s="10" t="s">
        <v>102</v>
      </c>
      <c r="M6" s="16"/>
      <c r="N6" s="16"/>
      <c r="O6" s="16"/>
      <c r="P6" s="16"/>
      <c r="Q6" s="16"/>
      <c r="R6" s="16"/>
      <c r="S6" s="16"/>
      <c r="T6" s="16"/>
      <c r="U6" s="16"/>
      <c r="V6" s="16"/>
    </row>
    <row r="7" spans="1:22" ht="17.25" customHeight="1" x14ac:dyDescent="0.25">
      <c r="A7" s="7"/>
      <c r="B7" s="8"/>
      <c r="C7" s="7"/>
      <c r="D7" s="7"/>
      <c r="E7" s="7"/>
      <c r="F7" s="7"/>
      <c r="G7" s="7"/>
      <c r="H7" s="10"/>
      <c r="I7" s="10"/>
      <c r="J7" s="10"/>
      <c r="K7" s="10"/>
      <c r="L7" s="10" t="s">
        <v>104</v>
      </c>
      <c r="M7" s="16"/>
      <c r="N7" s="16"/>
      <c r="O7" s="16"/>
      <c r="P7" s="16"/>
      <c r="Q7" s="16"/>
      <c r="R7" s="16"/>
      <c r="S7" s="16"/>
      <c r="T7" s="16"/>
      <c r="U7" s="16"/>
      <c r="V7" s="16"/>
    </row>
    <row r="8" spans="1:22" ht="17.25" customHeight="1" x14ac:dyDescent="0.25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11"/>
      <c r="M8" s="16"/>
      <c r="N8" s="16"/>
      <c r="O8" s="16"/>
      <c r="P8" s="16"/>
      <c r="Q8" s="16"/>
      <c r="R8" s="16"/>
      <c r="S8" s="16"/>
      <c r="T8" s="16"/>
      <c r="U8" s="16"/>
      <c r="V8" s="16"/>
    </row>
    <row r="9" spans="1:22" ht="53.25" customHeight="1" x14ac:dyDescent="0.25">
      <c r="A9" s="1"/>
      <c r="B9" s="22" t="s">
        <v>96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1"/>
      <c r="N9" s="1"/>
      <c r="O9" s="1"/>
      <c r="P9" s="1"/>
      <c r="Q9" s="1"/>
      <c r="R9" s="1"/>
      <c r="S9" s="1"/>
      <c r="T9" s="1"/>
      <c r="U9" s="1"/>
      <c r="V9" s="16"/>
    </row>
    <row r="10" spans="1:22" ht="1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6"/>
    </row>
    <row r="11" spans="1:22" ht="21.75" customHeight="1" x14ac:dyDescent="0.25">
      <c r="A11" s="7"/>
      <c r="B11" s="21" t="s">
        <v>5</v>
      </c>
      <c r="C11" s="27" t="s">
        <v>4</v>
      </c>
      <c r="D11" s="21"/>
      <c r="E11" s="21"/>
      <c r="F11" s="21"/>
      <c r="G11" s="21"/>
      <c r="H11" s="21"/>
      <c r="I11" s="28"/>
      <c r="J11" s="21" t="s">
        <v>3</v>
      </c>
      <c r="K11" s="21"/>
      <c r="L11" s="21"/>
      <c r="M11" s="1"/>
      <c r="N11" s="1"/>
      <c r="O11" s="1"/>
      <c r="P11" s="1"/>
      <c r="Q11" s="1"/>
      <c r="R11" s="1"/>
      <c r="S11" s="1"/>
      <c r="T11" s="1"/>
      <c r="U11" s="1"/>
      <c r="V11" s="16"/>
    </row>
    <row r="12" spans="1:22" ht="21.75" customHeight="1" x14ac:dyDescent="0.25">
      <c r="A12" s="7"/>
      <c r="B12" s="21"/>
      <c r="C12" s="27" t="s">
        <v>2</v>
      </c>
      <c r="D12" s="21"/>
      <c r="E12" s="21"/>
      <c r="F12" s="21"/>
      <c r="G12" s="21"/>
      <c r="H12" s="21" t="s">
        <v>1</v>
      </c>
      <c r="I12" s="21"/>
      <c r="J12" s="25" t="s">
        <v>93</v>
      </c>
      <c r="K12" s="23" t="s">
        <v>94</v>
      </c>
      <c r="L12" s="20" t="s">
        <v>97</v>
      </c>
      <c r="M12" s="1"/>
      <c r="N12" s="1"/>
      <c r="O12" s="1"/>
      <c r="P12" s="1"/>
      <c r="Q12" s="1"/>
      <c r="R12" s="1"/>
      <c r="S12" s="1"/>
      <c r="T12" s="1"/>
      <c r="U12" s="1"/>
      <c r="V12" s="16"/>
    </row>
    <row r="13" spans="1:22" ht="75.75" customHeight="1" x14ac:dyDescent="0.25">
      <c r="A13" s="7"/>
      <c r="B13" s="21"/>
      <c r="C13" s="15" t="s">
        <v>83</v>
      </c>
      <c r="D13" s="14" t="s">
        <v>84</v>
      </c>
      <c r="E13" s="14" t="s">
        <v>82</v>
      </c>
      <c r="F13" s="14" t="s">
        <v>81</v>
      </c>
      <c r="G13" s="14" t="s">
        <v>80</v>
      </c>
      <c r="H13" s="14" t="s">
        <v>0</v>
      </c>
      <c r="I13" s="14" t="s">
        <v>79</v>
      </c>
      <c r="J13" s="26"/>
      <c r="K13" s="24"/>
      <c r="L13" s="21"/>
      <c r="M13" s="1"/>
      <c r="N13" s="1"/>
      <c r="O13" s="1"/>
      <c r="P13" s="1"/>
      <c r="Q13" s="1"/>
      <c r="R13" s="1"/>
      <c r="S13" s="1"/>
      <c r="T13" s="1"/>
      <c r="U13" s="1"/>
      <c r="V13" s="16"/>
    </row>
    <row r="14" spans="1:22" ht="21.75" customHeight="1" x14ac:dyDescent="0.25">
      <c r="A14" s="7"/>
      <c r="B14" s="14">
        <v>1</v>
      </c>
      <c r="C14" s="13">
        <v>2</v>
      </c>
      <c r="D14" s="13">
        <v>3</v>
      </c>
      <c r="E14" s="13">
        <v>4</v>
      </c>
      <c r="F14" s="13">
        <v>5</v>
      </c>
      <c r="G14" s="13">
        <v>6</v>
      </c>
      <c r="H14" s="13">
        <v>7</v>
      </c>
      <c r="I14" s="13">
        <v>8</v>
      </c>
      <c r="J14" s="14">
        <v>9</v>
      </c>
      <c r="K14" s="14">
        <v>10</v>
      </c>
      <c r="L14" s="13">
        <v>11</v>
      </c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8.75" customHeight="1" x14ac:dyDescent="0.25">
      <c r="A15" s="1"/>
      <c r="B15" s="2" t="s">
        <v>6</v>
      </c>
      <c r="C15" s="3" t="s">
        <v>7</v>
      </c>
      <c r="D15" s="3" t="s">
        <v>8</v>
      </c>
      <c r="E15" s="3" t="s">
        <v>8</v>
      </c>
      <c r="F15" s="3" t="s">
        <v>9</v>
      </c>
      <c r="G15" s="3" t="s">
        <v>8</v>
      </c>
      <c r="H15" s="3" t="s">
        <v>10</v>
      </c>
      <c r="I15" s="3" t="s">
        <v>9</v>
      </c>
      <c r="J15" s="4">
        <f>SUM(J16+J20+J30+J33+J41+J44+J53+J57)</f>
        <v>4683369.54</v>
      </c>
      <c r="K15" s="4">
        <f t="shared" ref="K15:L15" si="0">SUM(K16+K20+K30+K33+K41+K44+K53+K57)</f>
        <v>4651353.33</v>
      </c>
      <c r="L15" s="4">
        <f t="shared" si="0"/>
        <v>5279628.9800000004</v>
      </c>
      <c r="M15" s="1"/>
      <c r="N15" s="1"/>
      <c r="O15" s="1"/>
      <c r="P15" s="1"/>
      <c r="Q15" s="1"/>
      <c r="R15" s="1"/>
      <c r="S15" s="1"/>
      <c r="T15" s="1"/>
      <c r="U15" s="1"/>
      <c r="V15" s="16"/>
    </row>
    <row r="16" spans="1:22" ht="18.75" customHeight="1" x14ac:dyDescent="0.25">
      <c r="A16" s="16"/>
      <c r="B16" s="2" t="s">
        <v>11</v>
      </c>
      <c r="C16" s="3" t="s">
        <v>7</v>
      </c>
      <c r="D16" s="3" t="s">
        <v>12</v>
      </c>
      <c r="E16" s="3" t="s">
        <v>8</v>
      </c>
      <c r="F16" s="3" t="s">
        <v>9</v>
      </c>
      <c r="G16" s="3" t="s">
        <v>8</v>
      </c>
      <c r="H16" s="3" t="s">
        <v>10</v>
      </c>
      <c r="I16" s="3" t="s">
        <v>9</v>
      </c>
      <c r="J16" s="4">
        <f>SUM(J17)</f>
        <v>348570</v>
      </c>
      <c r="K16" s="4">
        <f>SUM(K17)</f>
        <v>368790</v>
      </c>
      <c r="L16" s="4">
        <f>SUM(L17)</f>
        <v>388080</v>
      </c>
      <c r="M16" s="1"/>
      <c r="N16" s="1"/>
      <c r="O16" s="1"/>
      <c r="P16" s="1"/>
      <c r="Q16" s="1"/>
      <c r="R16" s="1"/>
      <c r="S16" s="1"/>
      <c r="T16" s="1"/>
      <c r="U16" s="1"/>
      <c r="V16" s="16"/>
    </row>
    <row r="17" spans="1:22" ht="18.75" customHeight="1" x14ac:dyDescent="0.25">
      <c r="A17" s="16"/>
      <c r="B17" s="2" t="s">
        <v>14</v>
      </c>
      <c r="C17" s="3" t="s">
        <v>7</v>
      </c>
      <c r="D17" s="3" t="s">
        <v>12</v>
      </c>
      <c r="E17" s="3" t="s">
        <v>15</v>
      </c>
      <c r="F17" s="3" t="s">
        <v>9</v>
      </c>
      <c r="G17" s="3" t="s">
        <v>12</v>
      </c>
      <c r="H17" s="3" t="s">
        <v>10</v>
      </c>
      <c r="I17" s="3" t="s">
        <v>13</v>
      </c>
      <c r="J17" s="4">
        <f>SUM(J18+J19)</f>
        <v>348570</v>
      </c>
      <c r="K17" s="4">
        <f>SUM(K18+K19)</f>
        <v>368790</v>
      </c>
      <c r="L17" s="4">
        <f>SUM(L18+L19)</f>
        <v>388080</v>
      </c>
      <c r="M17" s="1"/>
      <c r="N17" s="1"/>
      <c r="O17" s="1"/>
      <c r="P17" s="1"/>
      <c r="Q17" s="1"/>
      <c r="R17" s="1"/>
      <c r="S17" s="1"/>
      <c r="T17" s="1"/>
      <c r="U17" s="1"/>
      <c r="V17" s="16"/>
    </row>
    <row r="18" spans="1:22" ht="280.5" customHeight="1" x14ac:dyDescent="0.25">
      <c r="A18" s="16"/>
      <c r="B18" s="2" t="s">
        <v>98</v>
      </c>
      <c r="C18" s="3" t="s">
        <v>7</v>
      </c>
      <c r="D18" s="3" t="s">
        <v>12</v>
      </c>
      <c r="E18" s="3" t="s">
        <v>15</v>
      </c>
      <c r="F18" s="3" t="s">
        <v>16</v>
      </c>
      <c r="G18" s="3" t="s">
        <v>12</v>
      </c>
      <c r="H18" s="3" t="s">
        <v>10</v>
      </c>
      <c r="I18" s="3" t="s">
        <v>13</v>
      </c>
      <c r="J18" s="4">
        <v>336900</v>
      </c>
      <c r="K18" s="4">
        <v>357120</v>
      </c>
      <c r="L18" s="4">
        <v>376410</v>
      </c>
      <c r="M18" s="1"/>
      <c r="N18" s="1"/>
      <c r="O18" s="1"/>
      <c r="P18" s="1"/>
      <c r="Q18" s="1"/>
      <c r="R18" s="1"/>
      <c r="S18" s="1"/>
      <c r="T18" s="1"/>
      <c r="U18" s="1"/>
      <c r="V18" s="16"/>
    </row>
    <row r="19" spans="1:22" ht="183" customHeight="1" x14ac:dyDescent="0.25">
      <c r="A19" s="16"/>
      <c r="B19" s="2" t="s">
        <v>99</v>
      </c>
      <c r="C19" s="3" t="s">
        <v>17</v>
      </c>
      <c r="D19" s="3" t="s">
        <v>12</v>
      </c>
      <c r="E19" s="3" t="s">
        <v>15</v>
      </c>
      <c r="F19" s="3" t="s">
        <v>18</v>
      </c>
      <c r="G19" s="3" t="s">
        <v>12</v>
      </c>
      <c r="H19" s="3" t="s">
        <v>10</v>
      </c>
      <c r="I19" s="3" t="s">
        <v>13</v>
      </c>
      <c r="J19" s="4">
        <v>11670</v>
      </c>
      <c r="K19" s="4">
        <v>11670</v>
      </c>
      <c r="L19" s="4">
        <v>11670</v>
      </c>
      <c r="M19" s="1"/>
      <c r="N19" s="1"/>
      <c r="O19" s="1"/>
      <c r="P19" s="1"/>
      <c r="Q19" s="1"/>
      <c r="R19" s="1"/>
      <c r="S19" s="1"/>
      <c r="T19" s="1"/>
      <c r="U19" s="1"/>
      <c r="V19" s="16"/>
    </row>
    <row r="20" spans="1:22" ht="45" customHeight="1" x14ac:dyDescent="0.25">
      <c r="A20" s="16"/>
      <c r="B20" s="5" t="s">
        <v>19</v>
      </c>
      <c r="C20" s="3" t="s">
        <v>17</v>
      </c>
      <c r="D20" s="3" t="s">
        <v>20</v>
      </c>
      <c r="E20" s="3" t="s">
        <v>8</v>
      </c>
      <c r="F20" s="3" t="s">
        <v>9</v>
      </c>
      <c r="G20" s="3" t="s">
        <v>8</v>
      </c>
      <c r="H20" s="3" t="s">
        <v>10</v>
      </c>
      <c r="I20" s="3" t="s">
        <v>9</v>
      </c>
      <c r="J20" s="4">
        <f>J21</f>
        <v>777357.04</v>
      </c>
      <c r="K20" s="4">
        <f>K21</f>
        <v>752421.63</v>
      </c>
      <c r="L20" s="4">
        <f>L21</f>
        <v>961325.95000000007</v>
      </c>
      <c r="M20" s="1"/>
      <c r="N20" s="1"/>
      <c r="O20" s="1"/>
      <c r="P20" s="1"/>
      <c r="Q20" s="1"/>
      <c r="R20" s="1"/>
      <c r="S20" s="1"/>
      <c r="T20" s="1"/>
      <c r="U20" s="1"/>
      <c r="V20" s="16"/>
    </row>
    <row r="21" spans="1:22" ht="44.25" customHeight="1" x14ac:dyDescent="0.25">
      <c r="A21" s="16"/>
      <c r="B21" s="5" t="s">
        <v>21</v>
      </c>
      <c r="C21" s="3" t="s">
        <v>17</v>
      </c>
      <c r="D21" s="3" t="s">
        <v>20</v>
      </c>
      <c r="E21" s="3" t="s">
        <v>15</v>
      </c>
      <c r="F21" s="3" t="s">
        <v>9</v>
      </c>
      <c r="G21" s="3" t="s">
        <v>12</v>
      </c>
      <c r="H21" s="3" t="s">
        <v>10</v>
      </c>
      <c r="I21" s="3" t="s">
        <v>13</v>
      </c>
      <c r="J21" s="4">
        <f>SUM(J22+J24+J26+J28)</f>
        <v>777357.04</v>
      </c>
      <c r="K21" s="4">
        <f t="shared" ref="K21:L21" si="1">SUM(K22+K24+K26+K28)</f>
        <v>752421.63</v>
      </c>
      <c r="L21" s="4">
        <f t="shared" si="1"/>
        <v>961325.95000000007</v>
      </c>
      <c r="M21" s="1"/>
      <c r="N21" s="1"/>
      <c r="O21" s="1"/>
      <c r="P21" s="1"/>
      <c r="Q21" s="1"/>
      <c r="R21" s="1"/>
      <c r="S21" s="1"/>
      <c r="T21" s="1"/>
      <c r="U21" s="1"/>
      <c r="V21" s="16"/>
    </row>
    <row r="22" spans="1:22" ht="88.5" customHeight="1" x14ac:dyDescent="0.25">
      <c r="A22" s="16"/>
      <c r="B22" s="5" t="s">
        <v>22</v>
      </c>
      <c r="C22" s="3" t="s">
        <v>17</v>
      </c>
      <c r="D22" s="3" t="s">
        <v>20</v>
      </c>
      <c r="E22" s="3" t="s">
        <v>15</v>
      </c>
      <c r="F22" s="3" t="s">
        <v>23</v>
      </c>
      <c r="G22" s="3" t="s">
        <v>12</v>
      </c>
      <c r="H22" s="3" t="s">
        <v>10</v>
      </c>
      <c r="I22" s="3" t="s">
        <v>13</v>
      </c>
      <c r="J22" s="4">
        <f>J23</f>
        <v>406570.91</v>
      </c>
      <c r="K22" s="4">
        <f>K23</f>
        <v>393916.27</v>
      </c>
      <c r="L22" s="4">
        <f>L23</f>
        <v>502524.99</v>
      </c>
      <c r="M22" s="1"/>
      <c r="N22" s="1"/>
      <c r="O22" s="1"/>
      <c r="P22" s="1"/>
      <c r="Q22" s="1"/>
      <c r="R22" s="1"/>
      <c r="S22" s="1"/>
      <c r="T22" s="1"/>
      <c r="U22" s="1"/>
      <c r="V22" s="16"/>
    </row>
    <row r="23" spans="1:22" ht="133.5" customHeight="1" x14ac:dyDescent="0.25">
      <c r="A23" s="16"/>
      <c r="B23" s="5" t="s">
        <v>75</v>
      </c>
      <c r="C23" s="3" t="s">
        <v>17</v>
      </c>
      <c r="D23" s="3" t="s">
        <v>20</v>
      </c>
      <c r="E23" s="3" t="s">
        <v>15</v>
      </c>
      <c r="F23" s="3" t="s">
        <v>24</v>
      </c>
      <c r="G23" s="3" t="s">
        <v>12</v>
      </c>
      <c r="H23" s="3" t="s">
        <v>10</v>
      </c>
      <c r="I23" s="3" t="s">
        <v>13</v>
      </c>
      <c r="J23" s="4">
        <v>406570.91</v>
      </c>
      <c r="K23" s="4">
        <v>393916.27</v>
      </c>
      <c r="L23" s="4">
        <v>502524.99</v>
      </c>
      <c r="M23" s="1"/>
      <c r="N23" s="1"/>
      <c r="O23" s="1"/>
      <c r="P23" s="1"/>
      <c r="Q23" s="1"/>
      <c r="R23" s="1"/>
      <c r="S23" s="1"/>
      <c r="T23" s="1"/>
      <c r="U23" s="1"/>
      <c r="V23" s="16"/>
    </row>
    <row r="24" spans="1:22" ht="102" customHeight="1" x14ac:dyDescent="0.25">
      <c r="A24" s="16"/>
      <c r="B24" s="5" t="s">
        <v>25</v>
      </c>
      <c r="C24" s="3" t="s">
        <v>17</v>
      </c>
      <c r="D24" s="3" t="s">
        <v>20</v>
      </c>
      <c r="E24" s="3" t="s">
        <v>15</v>
      </c>
      <c r="F24" s="3" t="s">
        <v>26</v>
      </c>
      <c r="G24" s="3" t="s">
        <v>12</v>
      </c>
      <c r="H24" s="3" t="s">
        <v>10</v>
      </c>
      <c r="I24" s="3" t="s">
        <v>13</v>
      </c>
      <c r="J24" s="4">
        <f>J25</f>
        <v>1832.03</v>
      </c>
      <c r="K24" s="4">
        <f>K25</f>
        <v>1826.62</v>
      </c>
      <c r="L24" s="4">
        <f>L25</f>
        <v>2328.6999999999998</v>
      </c>
      <c r="M24" s="1"/>
      <c r="N24" s="1"/>
      <c r="O24" s="1"/>
      <c r="P24" s="1"/>
      <c r="Q24" s="1"/>
      <c r="R24" s="1"/>
      <c r="S24" s="1"/>
      <c r="T24" s="1"/>
      <c r="U24" s="1"/>
      <c r="V24" s="16"/>
    </row>
    <row r="25" spans="1:22" ht="149.25" customHeight="1" x14ac:dyDescent="0.25">
      <c r="A25" s="16"/>
      <c r="B25" s="5" t="s">
        <v>76</v>
      </c>
      <c r="C25" s="3" t="s">
        <v>17</v>
      </c>
      <c r="D25" s="3" t="s">
        <v>20</v>
      </c>
      <c r="E25" s="3" t="s">
        <v>15</v>
      </c>
      <c r="F25" s="3" t="s">
        <v>27</v>
      </c>
      <c r="G25" s="3" t="s">
        <v>12</v>
      </c>
      <c r="H25" s="3" t="s">
        <v>10</v>
      </c>
      <c r="I25" s="3" t="s">
        <v>13</v>
      </c>
      <c r="J25" s="4">
        <v>1832.03</v>
      </c>
      <c r="K25" s="4">
        <v>1826.62</v>
      </c>
      <c r="L25" s="4">
        <v>2328.6999999999998</v>
      </c>
      <c r="M25" s="1"/>
      <c r="N25" s="1"/>
      <c r="O25" s="1"/>
      <c r="P25" s="1"/>
      <c r="Q25" s="1"/>
      <c r="R25" s="1"/>
      <c r="S25" s="1"/>
      <c r="T25" s="1"/>
      <c r="U25" s="1"/>
      <c r="V25" s="16"/>
    </row>
    <row r="26" spans="1:22" ht="89.25" customHeight="1" x14ac:dyDescent="0.25">
      <c r="A26" s="16"/>
      <c r="B26" s="5" t="s">
        <v>28</v>
      </c>
      <c r="C26" s="3" t="s">
        <v>17</v>
      </c>
      <c r="D26" s="3" t="s">
        <v>20</v>
      </c>
      <c r="E26" s="3" t="s">
        <v>15</v>
      </c>
      <c r="F26" s="3" t="s">
        <v>29</v>
      </c>
      <c r="G26" s="3" t="s">
        <v>12</v>
      </c>
      <c r="H26" s="3" t="s">
        <v>10</v>
      </c>
      <c r="I26" s="3" t="s">
        <v>13</v>
      </c>
      <c r="J26" s="4">
        <f>J27</f>
        <v>410597.43</v>
      </c>
      <c r="K26" s="4">
        <f>K27</f>
        <v>395861.6</v>
      </c>
      <c r="L26" s="4">
        <f>L27</f>
        <v>504596.14</v>
      </c>
      <c r="M26" s="1"/>
      <c r="N26" s="1"/>
      <c r="O26" s="1"/>
      <c r="P26" s="1"/>
      <c r="Q26" s="1"/>
      <c r="R26" s="1"/>
      <c r="S26" s="1"/>
      <c r="T26" s="1"/>
      <c r="U26" s="1"/>
      <c r="V26" s="16"/>
    </row>
    <row r="27" spans="1:22" ht="133.5" customHeight="1" x14ac:dyDescent="0.25">
      <c r="A27" s="16"/>
      <c r="B27" s="5" t="s">
        <v>77</v>
      </c>
      <c r="C27" s="3" t="s">
        <v>17</v>
      </c>
      <c r="D27" s="3" t="s">
        <v>20</v>
      </c>
      <c r="E27" s="3" t="s">
        <v>15</v>
      </c>
      <c r="F27" s="3" t="s">
        <v>30</v>
      </c>
      <c r="G27" s="3" t="s">
        <v>12</v>
      </c>
      <c r="H27" s="3" t="s">
        <v>10</v>
      </c>
      <c r="I27" s="3" t="s">
        <v>13</v>
      </c>
      <c r="J27" s="4">
        <v>410597.43</v>
      </c>
      <c r="K27" s="4">
        <v>395861.6</v>
      </c>
      <c r="L27" s="4">
        <v>504596.14</v>
      </c>
      <c r="M27" s="1"/>
      <c r="N27" s="1"/>
      <c r="O27" s="1"/>
      <c r="P27" s="1"/>
      <c r="Q27" s="1"/>
      <c r="R27" s="1"/>
      <c r="S27" s="1"/>
      <c r="T27" s="1"/>
      <c r="U27" s="1"/>
      <c r="V27" s="16"/>
    </row>
    <row r="28" spans="1:22" ht="88.5" customHeight="1" x14ac:dyDescent="0.25">
      <c r="A28" s="16"/>
      <c r="B28" s="5" t="s">
        <v>88</v>
      </c>
      <c r="C28" s="3" t="s">
        <v>17</v>
      </c>
      <c r="D28" s="3" t="s">
        <v>20</v>
      </c>
      <c r="E28" s="3" t="s">
        <v>15</v>
      </c>
      <c r="F28" s="3" t="s">
        <v>85</v>
      </c>
      <c r="G28" s="3" t="s">
        <v>12</v>
      </c>
      <c r="H28" s="3" t="s">
        <v>10</v>
      </c>
      <c r="I28" s="3" t="s">
        <v>13</v>
      </c>
      <c r="J28" s="4">
        <f>J29</f>
        <v>-41643.33</v>
      </c>
      <c r="K28" s="4">
        <f t="shared" ref="K28:L28" si="2">K29</f>
        <v>-39182.86</v>
      </c>
      <c r="L28" s="4">
        <f t="shared" si="2"/>
        <v>-48123.88</v>
      </c>
      <c r="M28" s="1"/>
      <c r="N28" s="1"/>
      <c r="O28" s="1"/>
      <c r="P28" s="1"/>
      <c r="Q28" s="1"/>
      <c r="R28" s="1"/>
      <c r="S28" s="1"/>
      <c r="T28" s="1"/>
      <c r="U28" s="1"/>
      <c r="V28" s="16"/>
    </row>
    <row r="29" spans="1:22" ht="135" customHeight="1" x14ac:dyDescent="0.25">
      <c r="A29" s="16"/>
      <c r="B29" s="5" t="s">
        <v>87</v>
      </c>
      <c r="C29" s="3" t="s">
        <v>17</v>
      </c>
      <c r="D29" s="3" t="s">
        <v>20</v>
      </c>
      <c r="E29" s="3" t="s">
        <v>15</v>
      </c>
      <c r="F29" s="3" t="s">
        <v>86</v>
      </c>
      <c r="G29" s="3" t="s">
        <v>12</v>
      </c>
      <c r="H29" s="3" t="s">
        <v>10</v>
      </c>
      <c r="I29" s="3" t="s">
        <v>13</v>
      </c>
      <c r="J29" s="4">
        <v>-41643.33</v>
      </c>
      <c r="K29" s="4">
        <v>-39182.86</v>
      </c>
      <c r="L29" s="4">
        <v>-48123.88</v>
      </c>
      <c r="M29" s="1"/>
      <c r="N29" s="1"/>
      <c r="O29" s="1"/>
      <c r="P29" s="1"/>
      <c r="Q29" s="1"/>
      <c r="R29" s="1"/>
      <c r="S29" s="1"/>
      <c r="T29" s="1"/>
      <c r="U29" s="1"/>
      <c r="V29" s="16"/>
    </row>
    <row r="30" spans="1:22" ht="18.75" customHeight="1" x14ac:dyDescent="0.25">
      <c r="A30" s="16"/>
      <c r="B30" s="2" t="s">
        <v>31</v>
      </c>
      <c r="C30" s="3" t="s">
        <v>7</v>
      </c>
      <c r="D30" s="3" t="s">
        <v>32</v>
      </c>
      <c r="E30" s="3" t="s">
        <v>8</v>
      </c>
      <c r="F30" s="3" t="s">
        <v>9</v>
      </c>
      <c r="G30" s="3" t="s">
        <v>8</v>
      </c>
      <c r="H30" s="3" t="s">
        <v>10</v>
      </c>
      <c r="I30" s="3" t="s">
        <v>9</v>
      </c>
      <c r="J30" s="4">
        <f>J31</f>
        <v>872000</v>
      </c>
      <c r="K30" s="4">
        <f>K31</f>
        <v>881000</v>
      </c>
      <c r="L30" s="4">
        <f>L31</f>
        <v>893000</v>
      </c>
      <c r="M30" s="1"/>
      <c r="N30" s="1"/>
      <c r="O30" s="1"/>
      <c r="P30" s="1"/>
      <c r="Q30" s="1"/>
      <c r="R30" s="1"/>
      <c r="S30" s="1"/>
      <c r="T30" s="1"/>
      <c r="U30" s="1"/>
      <c r="V30" s="16"/>
    </row>
    <row r="31" spans="1:22" ht="18.75" customHeight="1" x14ac:dyDescent="0.25">
      <c r="A31" s="16"/>
      <c r="B31" s="2" t="s">
        <v>33</v>
      </c>
      <c r="C31" s="3" t="s">
        <v>17</v>
      </c>
      <c r="D31" s="3" t="s">
        <v>32</v>
      </c>
      <c r="E31" s="3" t="s">
        <v>20</v>
      </c>
      <c r="F31" s="3" t="s">
        <v>9</v>
      </c>
      <c r="G31" s="3" t="s">
        <v>12</v>
      </c>
      <c r="H31" s="3" t="s">
        <v>10</v>
      </c>
      <c r="I31" s="3" t="s">
        <v>13</v>
      </c>
      <c r="J31" s="4">
        <f>SUM(J32:J32)</f>
        <v>872000</v>
      </c>
      <c r="K31" s="4">
        <f>SUM(K32:K32)</f>
        <v>881000</v>
      </c>
      <c r="L31" s="4">
        <f>SUM(L32:L32)</f>
        <v>893000</v>
      </c>
      <c r="M31" s="1"/>
      <c r="N31" s="1"/>
      <c r="O31" s="1"/>
      <c r="P31" s="1"/>
      <c r="Q31" s="1"/>
      <c r="R31" s="1"/>
      <c r="S31" s="1"/>
      <c r="T31" s="1"/>
      <c r="U31" s="1"/>
      <c r="V31" s="16"/>
    </row>
    <row r="32" spans="1:22" ht="18.75" customHeight="1" x14ac:dyDescent="0.25">
      <c r="A32" s="16"/>
      <c r="B32" s="2" t="s">
        <v>33</v>
      </c>
      <c r="C32" s="3" t="s">
        <v>7</v>
      </c>
      <c r="D32" s="3" t="s">
        <v>32</v>
      </c>
      <c r="E32" s="3" t="s">
        <v>20</v>
      </c>
      <c r="F32" s="3" t="s">
        <v>16</v>
      </c>
      <c r="G32" s="3" t="s">
        <v>12</v>
      </c>
      <c r="H32" s="3" t="s">
        <v>10</v>
      </c>
      <c r="I32" s="3" t="s">
        <v>13</v>
      </c>
      <c r="J32" s="4">
        <v>872000</v>
      </c>
      <c r="K32" s="4">
        <v>881000</v>
      </c>
      <c r="L32" s="4">
        <v>893000</v>
      </c>
      <c r="M32" s="1"/>
      <c r="N32" s="1"/>
      <c r="O32" s="1"/>
      <c r="P32" s="1"/>
      <c r="Q32" s="1"/>
      <c r="R32" s="1"/>
      <c r="S32" s="1"/>
      <c r="T32" s="1"/>
      <c r="U32" s="1"/>
      <c r="V32" s="16"/>
    </row>
    <row r="33" spans="1:22" ht="18.75" customHeight="1" x14ac:dyDescent="0.25">
      <c r="A33" s="16"/>
      <c r="B33" s="2" t="s">
        <v>34</v>
      </c>
      <c r="C33" s="3" t="s">
        <v>17</v>
      </c>
      <c r="D33" s="3" t="s">
        <v>35</v>
      </c>
      <c r="E33" s="3" t="s">
        <v>8</v>
      </c>
      <c r="F33" s="3" t="s">
        <v>9</v>
      </c>
      <c r="G33" s="3" t="s">
        <v>8</v>
      </c>
      <c r="H33" s="3" t="s">
        <v>10</v>
      </c>
      <c r="I33" s="3" t="s">
        <v>13</v>
      </c>
      <c r="J33" s="4">
        <f>SUM(J34+J36)</f>
        <v>1048000</v>
      </c>
      <c r="K33" s="4">
        <f>SUM(K34+K36)</f>
        <v>1048000</v>
      </c>
      <c r="L33" s="4">
        <f>SUM(L34+L36)</f>
        <v>1048000</v>
      </c>
      <c r="M33" s="1"/>
      <c r="N33" s="1"/>
      <c r="O33" s="1"/>
      <c r="P33" s="1"/>
      <c r="Q33" s="1"/>
      <c r="R33" s="1"/>
      <c r="S33" s="1"/>
      <c r="T33" s="1"/>
      <c r="U33" s="1"/>
      <c r="V33" s="16"/>
    </row>
    <row r="34" spans="1:22" ht="18.75" customHeight="1" x14ac:dyDescent="0.25">
      <c r="A34" s="16"/>
      <c r="B34" s="2" t="s">
        <v>36</v>
      </c>
      <c r="C34" s="3" t="s">
        <v>17</v>
      </c>
      <c r="D34" s="3" t="s">
        <v>35</v>
      </c>
      <c r="E34" s="3" t="s">
        <v>12</v>
      </c>
      <c r="F34" s="3" t="s">
        <v>9</v>
      </c>
      <c r="G34" s="3" t="s">
        <v>8</v>
      </c>
      <c r="H34" s="3" t="s">
        <v>10</v>
      </c>
      <c r="I34" s="3" t="s">
        <v>13</v>
      </c>
      <c r="J34" s="4">
        <f>J35</f>
        <v>38000</v>
      </c>
      <c r="K34" s="4">
        <f>K35</f>
        <v>38000</v>
      </c>
      <c r="L34" s="4">
        <f>L35</f>
        <v>38000</v>
      </c>
      <c r="M34" s="1"/>
      <c r="N34" s="1"/>
      <c r="O34" s="1"/>
      <c r="P34" s="1"/>
      <c r="Q34" s="1"/>
      <c r="R34" s="1"/>
      <c r="S34" s="1"/>
      <c r="T34" s="1"/>
      <c r="U34" s="1"/>
      <c r="V34" s="16"/>
    </row>
    <row r="35" spans="1:22" ht="59.25" customHeight="1" x14ac:dyDescent="0.25">
      <c r="A35" s="16"/>
      <c r="B35" s="2" t="s">
        <v>37</v>
      </c>
      <c r="C35" s="3" t="s">
        <v>17</v>
      </c>
      <c r="D35" s="3" t="s">
        <v>35</v>
      </c>
      <c r="E35" s="3" t="s">
        <v>12</v>
      </c>
      <c r="F35" s="3" t="s">
        <v>18</v>
      </c>
      <c r="G35" s="3" t="s">
        <v>38</v>
      </c>
      <c r="H35" s="3" t="s">
        <v>10</v>
      </c>
      <c r="I35" s="3" t="s">
        <v>13</v>
      </c>
      <c r="J35" s="4">
        <v>38000</v>
      </c>
      <c r="K35" s="4">
        <v>38000</v>
      </c>
      <c r="L35" s="4">
        <v>38000</v>
      </c>
      <c r="M35" s="1"/>
      <c r="N35" s="1"/>
      <c r="O35" s="1"/>
      <c r="P35" s="1"/>
      <c r="Q35" s="1"/>
      <c r="R35" s="1"/>
      <c r="S35" s="1"/>
      <c r="T35" s="1"/>
      <c r="U35" s="1"/>
      <c r="V35" s="16"/>
    </row>
    <row r="36" spans="1:22" ht="18.75" customHeight="1" x14ac:dyDescent="0.25">
      <c r="A36" s="16"/>
      <c r="B36" s="2" t="s">
        <v>39</v>
      </c>
      <c r="C36" s="3" t="s">
        <v>17</v>
      </c>
      <c r="D36" s="3" t="s">
        <v>35</v>
      </c>
      <c r="E36" s="3" t="s">
        <v>35</v>
      </c>
      <c r="F36" s="3" t="s">
        <v>9</v>
      </c>
      <c r="G36" s="3" t="s">
        <v>8</v>
      </c>
      <c r="H36" s="3" t="s">
        <v>10</v>
      </c>
      <c r="I36" s="3" t="s">
        <v>13</v>
      </c>
      <c r="J36" s="4">
        <f>SUM(J37+J39)</f>
        <v>1010000</v>
      </c>
      <c r="K36" s="4">
        <f>SUM(K37+K39)</f>
        <v>1010000</v>
      </c>
      <c r="L36" s="4">
        <f>SUM(L37+L39)</f>
        <v>1010000</v>
      </c>
      <c r="M36" s="1"/>
      <c r="N36" s="1"/>
      <c r="O36" s="1"/>
      <c r="P36" s="1"/>
      <c r="Q36" s="1"/>
      <c r="R36" s="1"/>
      <c r="S36" s="1"/>
      <c r="T36" s="1"/>
      <c r="U36" s="1"/>
      <c r="V36" s="16"/>
    </row>
    <row r="37" spans="1:22" ht="18.75" customHeight="1" x14ac:dyDescent="0.25">
      <c r="A37" s="16"/>
      <c r="B37" s="2" t="s">
        <v>40</v>
      </c>
      <c r="C37" s="3" t="s">
        <v>17</v>
      </c>
      <c r="D37" s="3" t="s">
        <v>35</v>
      </c>
      <c r="E37" s="3" t="s">
        <v>35</v>
      </c>
      <c r="F37" s="3" t="s">
        <v>18</v>
      </c>
      <c r="G37" s="3" t="s">
        <v>8</v>
      </c>
      <c r="H37" s="3" t="s">
        <v>10</v>
      </c>
      <c r="I37" s="3" t="s">
        <v>13</v>
      </c>
      <c r="J37" s="4">
        <f>J38</f>
        <v>79000</v>
      </c>
      <c r="K37" s="4">
        <f>K38</f>
        <v>79000</v>
      </c>
      <c r="L37" s="4">
        <f>L38</f>
        <v>79000</v>
      </c>
      <c r="M37" s="1"/>
      <c r="N37" s="1"/>
      <c r="O37" s="1"/>
      <c r="P37" s="1"/>
      <c r="Q37" s="1"/>
      <c r="R37" s="1"/>
      <c r="S37" s="1"/>
      <c r="T37" s="1"/>
      <c r="U37" s="1"/>
      <c r="V37" s="16"/>
    </row>
    <row r="38" spans="1:22" ht="45" customHeight="1" x14ac:dyDescent="0.25">
      <c r="A38" s="16"/>
      <c r="B38" s="2" t="s">
        <v>41</v>
      </c>
      <c r="C38" s="3" t="s">
        <v>17</v>
      </c>
      <c r="D38" s="3" t="s">
        <v>35</v>
      </c>
      <c r="E38" s="3" t="s">
        <v>35</v>
      </c>
      <c r="F38" s="3" t="s">
        <v>42</v>
      </c>
      <c r="G38" s="3" t="s">
        <v>38</v>
      </c>
      <c r="H38" s="3" t="s">
        <v>10</v>
      </c>
      <c r="I38" s="3" t="s">
        <v>13</v>
      </c>
      <c r="J38" s="4">
        <v>79000</v>
      </c>
      <c r="K38" s="4">
        <v>79000</v>
      </c>
      <c r="L38" s="4">
        <v>79000</v>
      </c>
      <c r="M38" s="1"/>
      <c r="N38" s="1"/>
      <c r="O38" s="1"/>
      <c r="P38" s="1"/>
      <c r="Q38" s="1"/>
      <c r="R38" s="1"/>
      <c r="S38" s="1"/>
      <c r="T38" s="1"/>
      <c r="U38" s="1"/>
      <c r="V38" s="16"/>
    </row>
    <row r="39" spans="1:22" ht="18.75" customHeight="1" x14ac:dyDescent="0.25">
      <c r="A39" s="16"/>
      <c r="B39" s="2" t="s">
        <v>43</v>
      </c>
      <c r="C39" s="3" t="s">
        <v>17</v>
      </c>
      <c r="D39" s="3" t="s">
        <v>35</v>
      </c>
      <c r="E39" s="3" t="s">
        <v>35</v>
      </c>
      <c r="F39" s="3" t="s">
        <v>44</v>
      </c>
      <c r="G39" s="3" t="s">
        <v>8</v>
      </c>
      <c r="H39" s="3" t="s">
        <v>10</v>
      </c>
      <c r="I39" s="3" t="s">
        <v>13</v>
      </c>
      <c r="J39" s="4">
        <f>J40</f>
        <v>931000</v>
      </c>
      <c r="K39" s="4">
        <f>K40</f>
        <v>931000</v>
      </c>
      <c r="L39" s="4">
        <f>L40</f>
        <v>931000</v>
      </c>
      <c r="M39" s="1"/>
      <c r="N39" s="1"/>
      <c r="O39" s="1"/>
      <c r="P39" s="1"/>
      <c r="Q39" s="1"/>
      <c r="R39" s="1"/>
      <c r="S39" s="1"/>
      <c r="T39" s="1"/>
      <c r="U39" s="1"/>
      <c r="V39" s="16"/>
    </row>
    <row r="40" spans="1:22" ht="45.75" customHeight="1" x14ac:dyDescent="0.25">
      <c r="A40" s="16"/>
      <c r="B40" s="2" t="s">
        <v>45</v>
      </c>
      <c r="C40" s="3" t="s">
        <v>17</v>
      </c>
      <c r="D40" s="3" t="s">
        <v>35</v>
      </c>
      <c r="E40" s="3" t="s">
        <v>35</v>
      </c>
      <c r="F40" s="3" t="s">
        <v>46</v>
      </c>
      <c r="G40" s="3" t="s">
        <v>38</v>
      </c>
      <c r="H40" s="3" t="s">
        <v>10</v>
      </c>
      <c r="I40" s="3" t="s">
        <v>13</v>
      </c>
      <c r="J40" s="4">
        <v>931000</v>
      </c>
      <c r="K40" s="4">
        <v>931000</v>
      </c>
      <c r="L40" s="4">
        <v>931000</v>
      </c>
      <c r="M40" s="1"/>
      <c r="N40" s="1"/>
      <c r="O40" s="1"/>
      <c r="P40" s="1"/>
      <c r="Q40" s="1"/>
      <c r="R40" s="1"/>
      <c r="S40" s="1"/>
      <c r="T40" s="1"/>
      <c r="U40" s="1"/>
      <c r="V40" s="16"/>
    </row>
    <row r="41" spans="1:22" ht="18.75" customHeight="1" x14ac:dyDescent="0.25">
      <c r="A41" s="16"/>
      <c r="B41" s="2" t="s">
        <v>47</v>
      </c>
      <c r="C41" s="3" t="s">
        <v>17</v>
      </c>
      <c r="D41" s="3" t="s">
        <v>48</v>
      </c>
      <c r="E41" s="3" t="s">
        <v>8</v>
      </c>
      <c r="F41" s="3" t="s">
        <v>9</v>
      </c>
      <c r="G41" s="3" t="s">
        <v>8</v>
      </c>
      <c r="H41" s="3" t="s">
        <v>10</v>
      </c>
      <c r="I41" s="3" t="s">
        <v>9</v>
      </c>
      <c r="J41" s="4">
        <f t="shared" ref="J41:L42" si="3">SUM(J42)</f>
        <v>2000</v>
      </c>
      <c r="K41" s="4">
        <f t="shared" si="3"/>
        <v>2000</v>
      </c>
      <c r="L41" s="4">
        <f t="shared" si="3"/>
        <v>2000</v>
      </c>
      <c r="M41" s="1"/>
      <c r="N41" s="1"/>
      <c r="O41" s="1"/>
      <c r="P41" s="1"/>
      <c r="Q41" s="1"/>
      <c r="R41" s="1"/>
      <c r="S41" s="1"/>
      <c r="T41" s="1"/>
      <c r="U41" s="1"/>
      <c r="V41" s="16"/>
    </row>
    <row r="42" spans="1:22" ht="61.5" customHeight="1" x14ac:dyDescent="0.25">
      <c r="A42" s="16"/>
      <c r="B42" s="2" t="s">
        <v>49</v>
      </c>
      <c r="C42" s="3" t="s">
        <v>17</v>
      </c>
      <c r="D42" s="3" t="s">
        <v>48</v>
      </c>
      <c r="E42" s="3" t="s">
        <v>50</v>
      </c>
      <c r="F42" s="3" t="s">
        <v>9</v>
      </c>
      <c r="G42" s="3" t="s">
        <v>12</v>
      </c>
      <c r="H42" s="3" t="s">
        <v>10</v>
      </c>
      <c r="I42" s="3" t="s">
        <v>13</v>
      </c>
      <c r="J42" s="4">
        <f t="shared" si="3"/>
        <v>2000</v>
      </c>
      <c r="K42" s="4">
        <f t="shared" si="3"/>
        <v>2000</v>
      </c>
      <c r="L42" s="4">
        <f t="shared" si="3"/>
        <v>2000</v>
      </c>
      <c r="M42" s="1"/>
      <c r="N42" s="1"/>
      <c r="O42" s="1"/>
      <c r="P42" s="1"/>
      <c r="Q42" s="1"/>
      <c r="R42" s="1"/>
      <c r="S42" s="1"/>
      <c r="T42" s="1"/>
      <c r="U42" s="1"/>
      <c r="V42" s="16"/>
    </row>
    <row r="43" spans="1:22" ht="88.5" customHeight="1" x14ac:dyDescent="0.25">
      <c r="A43" s="16"/>
      <c r="B43" s="2" t="s">
        <v>51</v>
      </c>
      <c r="C43" s="3" t="s">
        <v>17</v>
      </c>
      <c r="D43" s="3" t="s">
        <v>48</v>
      </c>
      <c r="E43" s="3" t="s">
        <v>50</v>
      </c>
      <c r="F43" s="3" t="s">
        <v>52</v>
      </c>
      <c r="G43" s="3" t="s">
        <v>12</v>
      </c>
      <c r="H43" s="3" t="s">
        <v>10</v>
      </c>
      <c r="I43" s="3" t="s">
        <v>13</v>
      </c>
      <c r="J43" s="4">
        <v>2000</v>
      </c>
      <c r="K43" s="4">
        <v>2000</v>
      </c>
      <c r="L43" s="4">
        <v>2000</v>
      </c>
      <c r="M43" s="1"/>
      <c r="N43" s="1"/>
      <c r="O43" s="1"/>
      <c r="P43" s="1"/>
      <c r="Q43" s="1"/>
      <c r="R43" s="1"/>
      <c r="S43" s="1"/>
      <c r="T43" s="1"/>
      <c r="U43" s="1"/>
      <c r="V43" s="16"/>
    </row>
    <row r="44" spans="1:22" ht="60.75" customHeight="1" x14ac:dyDescent="0.25">
      <c r="A44" s="16"/>
      <c r="B44" s="2" t="s">
        <v>53</v>
      </c>
      <c r="C44" s="3" t="s">
        <v>7</v>
      </c>
      <c r="D44" s="3" t="s">
        <v>54</v>
      </c>
      <c r="E44" s="3" t="s">
        <v>8</v>
      </c>
      <c r="F44" s="3" t="s">
        <v>9</v>
      </c>
      <c r="G44" s="3" t="s">
        <v>8</v>
      </c>
      <c r="H44" s="3" t="s">
        <v>10</v>
      </c>
      <c r="I44" s="3" t="s">
        <v>9</v>
      </c>
      <c r="J44" s="4">
        <f>SUM(J45+J50)</f>
        <v>882728.5</v>
      </c>
      <c r="K44" s="4">
        <f>SUM(K45+K50)</f>
        <v>1446427.7</v>
      </c>
      <c r="L44" s="4">
        <f>SUM(L45+L50)</f>
        <v>1834509.03</v>
      </c>
      <c r="M44" s="1"/>
      <c r="N44" s="1"/>
      <c r="O44" s="1"/>
      <c r="P44" s="1"/>
      <c r="Q44" s="1"/>
      <c r="R44" s="1"/>
      <c r="S44" s="1"/>
      <c r="T44" s="1"/>
      <c r="U44" s="1"/>
      <c r="V44" s="16"/>
    </row>
    <row r="45" spans="1:22" ht="102.75" customHeight="1" x14ac:dyDescent="0.25">
      <c r="A45" s="16"/>
      <c r="B45" s="6" t="s">
        <v>55</v>
      </c>
      <c r="C45" s="3" t="s">
        <v>7</v>
      </c>
      <c r="D45" s="3" t="s">
        <v>54</v>
      </c>
      <c r="E45" s="3" t="s">
        <v>32</v>
      </c>
      <c r="F45" s="3" t="s">
        <v>9</v>
      </c>
      <c r="G45" s="3" t="s">
        <v>8</v>
      </c>
      <c r="H45" s="3" t="s">
        <v>10</v>
      </c>
      <c r="I45" s="3" t="s">
        <v>56</v>
      </c>
      <c r="J45" s="4">
        <f>SUM(J46+J48)</f>
        <v>879656.5</v>
      </c>
      <c r="K45" s="4">
        <f t="shared" ref="K45:L45" si="4">SUM(K46+K48)</f>
        <v>1443355.7</v>
      </c>
      <c r="L45" s="4">
        <f t="shared" si="4"/>
        <v>1831437.03</v>
      </c>
      <c r="M45" s="1"/>
      <c r="N45" s="1"/>
      <c r="O45" s="1"/>
      <c r="P45" s="1"/>
      <c r="Q45" s="1"/>
      <c r="R45" s="1"/>
      <c r="S45" s="1"/>
      <c r="T45" s="1"/>
      <c r="U45" s="1"/>
      <c r="V45" s="16"/>
    </row>
    <row r="46" spans="1:22" ht="103.5" customHeight="1" x14ac:dyDescent="0.25">
      <c r="A46" s="16"/>
      <c r="B46" s="6" t="s">
        <v>57</v>
      </c>
      <c r="C46" s="3" t="s">
        <v>7</v>
      </c>
      <c r="D46" s="3" t="s">
        <v>54</v>
      </c>
      <c r="E46" s="3" t="s">
        <v>32</v>
      </c>
      <c r="F46" s="3" t="s">
        <v>52</v>
      </c>
      <c r="G46" s="3" t="s">
        <v>8</v>
      </c>
      <c r="H46" s="3" t="s">
        <v>10</v>
      </c>
      <c r="I46" s="3" t="s">
        <v>56</v>
      </c>
      <c r="J46" s="4">
        <f>SUM(J47)</f>
        <v>865256.5</v>
      </c>
      <c r="K46" s="4">
        <f>SUM(K47)</f>
        <v>1428955.7</v>
      </c>
      <c r="L46" s="4">
        <f>SUM(L47)</f>
        <v>1817037.03</v>
      </c>
      <c r="M46" s="1"/>
      <c r="N46" s="1"/>
      <c r="O46" s="1"/>
      <c r="P46" s="1"/>
      <c r="Q46" s="1"/>
      <c r="R46" s="1"/>
      <c r="S46" s="1"/>
      <c r="T46" s="1"/>
      <c r="U46" s="1"/>
      <c r="V46" s="16"/>
    </row>
    <row r="47" spans="1:22" ht="85.5" customHeight="1" x14ac:dyDescent="0.25">
      <c r="A47" s="16"/>
      <c r="B47" s="6" t="s">
        <v>58</v>
      </c>
      <c r="C47" s="3" t="s">
        <v>17</v>
      </c>
      <c r="D47" s="3" t="s">
        <v>54</v>
      </c>
      <c r="E47" s="3" t="s">
        <v>32</v>
      </c>
      <c r="F47" s="3" t="s">
        <v>59</v>
      </c>
      <c r="G47" s="3" t="s">
        <v>38</v>
      </c>
      <c r="H47" s="3" t="s">
        <v>10</v>
      </c>
      <c r="I47" s="3" t="s">
        <v>56</v>
      </c>
      <c r="J47" s="4">
        <v>865256.5</v>
      </c>
      <c r="K47" s="4">
        <v>1428955.7</v>
      </c>
      <c r="L47" s="4">
        <v>1817037.03</v>
      </c>
      <c r="M47" s="1"/>
      <c r="N47" s="1"/>
      <c r="O47" s="1"/>
      <c r="P47" s="1"/>
      <c r="Q47" s="1"/>
      <c r="R47" s="1"/>
      <c r="S47" s="1"/>
      <c r="T47" s="1"/>
      <c r="U47" s="1"/>
      <c r="V47" s="16"/>
    </row>
    <row r="48" spans="1:22" ht="102.75" customHeight="1" x14ac:dyDescent="0.25">
      <c r="A48" s="16"/>
      <c r="B48" s="5" t="s">
        <v>78</v>
      </c>
      <c r="C48" s="3" t="s">
        <v>17</v>
      </c>
      <c r="D48" s="3" t="s">
        <v>54</v>
      </c>
      <c r="E48" s="3" t="s">
        <v>32</v>
      </c>
      <c r="F48" s="3" t="s">
        <v>18</v>
      </c>
      <c r="G48" s="3" t="s">
        <v>8</v>
      </c>
      <c r="H48" s="3" t="s">
        <v>10</v>
      </c>
      <c r="I48" s="3" t="s">
        <v>56</v>
      </c>
      <c r="J48" s="4">
        <f>J49</f>
        <v>14400</v>
      </c>
      <c r="K48" s="4">
        <f>K49</f>
        <v>14400</v>
      </c>
      <c r="L48" s="4">
        <f>L49</f>
        <v>14400</v>
      </c>
      <c r="M48" s="1"/>
      <c r="N48" s="1"/>
      <c r="O48" s="1"/>
      <c r="P48" s="1"/>
      <c r="Q48" s="1"/>
      <c r="R48" s="1"/>
      <c r="S48" s="1"/>
      <c r="T48" s="1"/>
      <c r="U48" s="1"/>
      <c r="V48" s="16"/>
    </row>
    <row r="49" spans="1:22" ht="87.75" customHeight="1" x14ac:dyDescent="0.25">
      <c r="A49" s="16"/>
      <c r="B49" s="5" t="s">
        <v>60</v>
      </c>
      <c r="C49" s="3" t="s">
        <v>17</v>
      </c>
      <c r="D49" s="3" t="s">
        <v>54</v>
      </c>
      <c r="E49" s="3" t="s">
        <v>32</v>
      </c>
      <c r="F49" s="3" t="s">
        <v>61</v>
      </c>
      <c r="G49" s="3" t="s">
        <v>38</v>
      </c>
      <c r="H49" s="3" t="s">
        <v>10</v>
      </c>
      <c r="I49" s="3" t="s">
        <v>56</v>
      </c>
      <c r="J49" s="4">
        <v>14400</v>
      </c>
      <c r="K49" s="4">
        <v>14400</v>
      </c>
      <c r="L49" s="4">
        <v>14400</v>
      </c>
      <c r="M49" s="1"/>
      <c r="N49" s="1"/>
      <c r="O49" s="1"/>
      <c r="P49" s="1"/>
      <c r="Q49" s="1"/>
      <c r="R49" s="1"/>
      <c r="S49" s="1"/>
      <c r="T49" s="1"/>
      <c r="U49" s="1"/>
      <c r="V49" s="16"/>
    </row>
    <row r="50" spans="1:22" ht="102.75" customHeight="1" x14ac:dyDescent="0.25">
      <c r="A50" s="16"/>
      <c r="B50" s="5" t="s">
        <v>62</v>
      </c>
      <c r="C50" s="3" t="s">
        <v>17</v>
      </c>
      <c r="D50" s="3" t="s">
        <v>54</v>
      </c>
      <c r="E50" s="3" t="s">
        <v>63</v>
      </c>
      <c r="F50" s="3" t="s">
        <v>9</v>
      </c>
      <c r="G50" s="3" t="s">
        <v>8</v>
      </c>
      <c r="H50" s="3" t="s">
        <v>10</v>
      </c>
      <c r="I50" s="3" t="s">
        <v>56</v>
      </c>
      <c r="J50" s="4">
        <f>J51</f>
        <v>3072</v>
      </c>
      <c r="K50" s="4">
        <f>K51</f>
        <v>3072</v>
      </c>
      <c r="L50" s="4">
        <f t="shared" ref="L50" si="5">L51</f>
        <v>3072</v>
      </c>
      <c r="M50" s="1"/>
      <c r="N50" s="1"/>
      <c r="O50" s="1"/>
      <c r="P50" s="1"/>
      <c r="Q50" s="1"/>
      <c r="R50" s="1"/>
      <c r="S50" s="1"/>
      <c r="T50" s="1"/>
      <c r="U50" s="1"/>
      <c r="V50" s="16"/>
    </row>
    <row r="51" spans="1:22" ht="132.75" customHeight="1" x14ac:dyDescent="0.25">
      <c r="A51" s="16"/>
      <c r="B51" s="18" t="s">
        <v>91</v>
      </c>
      <c r="C51" s="3" t="s">
        <v>17</v>
      </c>
      <c r="D51" s="3" t="s">
        <v>54</v>
      </c>
      <c r="E51" s="3" t="s">
        <v>63</v>
      </c>
      <c r="F51" s="3" t="s">
        <v>90</v>
      </c>
      <c r="G51" s="3" t="s">
        <v>8</v>
      </c>
      <c r="H51" s="3" t="s">
        <v>10</v>
      </c>
      <c r="I51" s="3" t="s">
        <v>56</v>
      </c>
      <c r="J51" s="4">
        <f t="shared" ref="J51:L51" si="6">J52</f>
        <v>3072</v>
      </c>
      <c r="K51" s="4">
        <f t="shared" si="6"/>
        <v>3072</v>
      </c>
      <c r="L51" s="4">
        <f t="shared" si="6"/>
        <v>3072</v>
      </c>
      <c r="M51" s="1"/>
      <c r="N51" s="1"/>
      <c r="O51" s="1"/>
      <c r="P51" s="1"/>
      <c r="Q51" s="1"/>
      <c r="R51" s="1"/>
      <c r="S51" s="1"/>
      <c r="T51" s="1"/>
      <c r="U51" s="1"/>
      <c r="V51" s="16"/>
    </row>
    <row r="52" spans="1:22" ht="133.5" customHeight="1" x14ac:dyDescent="0.25">
      <c r="A52" s="16"/>
      <c r="B52" s="5" t="s">
        <v>92</v>
      </c>
      <c r="C52" s="3" t="s">
        <v>17</v>
      </c>
      <c r="D52" s="3" t="s">
        <v>54</v>
      </c>
      <c r="E52" s="3" t="s">
        <v>63</v>
      </c>
      <c r="F52" s="3" t="s">
        <v>90</v>
      </c>
      <c r="G52" s="3" t="s">
        <v>38</v>
      </c>
      <c r="H52" s="3" t="s">
        <v>10</v>
      </c>
      <c r="I52" s="3" t="s">
        <v>56</v>
      </c>
      <c r="J52" s="4">
        <v>3072</v>
      </c>
      <c r="K52" s="4">
        <v>3072</v>
      </c>
      <c r="L52" s="4">
        <v>3072</v>
      </c>
      <c r="M52" s="1"/>
      <c r="N52" s="1"/>
      <c r="O52" s="1"/>
      <c r="P52" s="1"/>
      <c r="Q52" s="1"/>
      <c r="R52" s="1"/>
      <c r="S52" s="1"/>
      <c r="T52" s="1"/>
      <c r="U52" s="1"/>
      <c r="V52" s="16"/>
    </row>
    <row r="53" spans="1:22" ht="29.25" customHeight="1" x14ac:dyDescent="0.25">
      <c r="A53" s="16"/>
      <c r="B53" s="5" t="s">
        <v>64</v>
      </c>
      <c r="C53" s="3" t="s">
        <v>17</v>
      </c>
      <c r="D53" s="3" t="s">
        <v>65</v>
      </c>
      <c r="E53" s="3" t="s">
        <v>8</v>
      </c>
      <c r="F53" s="3" t="s">
        <v>9</v>
      </c>
      <c r="G53" s="3" t="s">
        <v>8</v>
      </c>
      <c r="H53" s="3" t="s">
        <v>10</v>
      </c>
      <c r="I53" s="3" t="s">
        <v>9</v>
      </c>
      <c r="J53" s="4">
        <f t="shared" ref="J53:L55" si="7">J54</f>
        <v>600000</v>
      </c>
      <c r="K53" s="4">
        <f t="shared" si="7"/>
        <v>0</v>
      </c>
      <c r="L53" s="4">
        <f t="shared" si="7"/>
        <v>0</v>
      </c>
      <c r="M53" s="1"/>
      <c r="N53" s="1"/>
      <c r="O53" s="1"/>
      <c r="P53" s="1"/>
      <c r="Q53" s="1"/>
      <c r="R53" s="1"/>
      <c r="S53" s="1"/>
      <c r="T53" s="1"/>
      <c r="U53" s="1"/>
      <c r="V53" s="16"/>
    </row>
    <row r="54" spans="1:22" ht="44.25" customHeight="1" x14ac:dyDescent="0.25">
      <c r="A54" s="16"/>
      <c r="B54" s="5" t="s">
        <v>66</v>
      </c>
      <c r="C54" s="3" t="s">
        <v>17</v>
      </c>
      <c r="D54" s="3" t="s">
        <v>65</v>
      </c>
      <c r="E54" s="3" t="s">
        <v>35</v>
      </c>
      <c r="F54" s="3" t="s">
        <v>9</v>
      </c>
      <c r="G54" s="3" t="s">
        <v>8</v>
      </c>
      <c r="H54" s="3" t="s">
        <v>10</v>
      </c>
      <c r="I54" s="3" t="s">
        <v>67</v>
      </c>
      <c r="J54" s="4">
        <f t="shared" si="7"/>
        <v>600000</v>
      </c>
      <c r="K54" s="4">
        <f t="shared" si="7"/>
        <v>0</v>
      </c>
      <c r="L54" s="4">
        <f t="shared" si="7"/>
        <v>0</v>
      </c>
      <c r="M54" s="1"/>
      <c r="N54" s="1"/>
      <c r="O54" s="1"/>
      <c r="P54" s="1"/>
      <c r="Q54" s="1"/>
      <c r="R54" s="1"/>
      <c r="S54" s="1"/>
      <c r="T54" s="1"/>
      <c r="U54" s="1"/>
      <c r="V54" s="16"/>
    </row>
    <row r="55" spans="1:22" ht="59.25" customHeight="1" x14ac:dyDescent="0.25">
      <c r="A55" s="16"/>
      <c r="B55" s="5" t="s">
        <v>68</v>
      </c>
      <c r="C55" s="3" t="s">
        <v>17</v>
      </c>
      <c r="D55" s="3" t="s">
        <v>65</v>
      </c>
      <c r="E55" s="3" t="s">
        <v>35</v>
      </c>
      <c r="F55" s="3" t="s">
        <v>52</v>
      </c>
      <c r="G55" s="3" t="s">
        <v>8</v>
      </c>
      <c r="H55" s="3" t="s">
        <v>10</v>
      </c>
      <c r="I55" s="3" t="s">
        <v>67</v>
      </c>
      <c r="J55" s="4">
        <f t="shared" si="7"/>
        <v>600000</v>
      </c>
      <c r="K55" s="4">
        <f t="shared" si="7"/>
        <v>0</v>
      </c>
      <c r="L55" s="4">
        <f t="shared" si="7"/>
        <v>0</v>
      </c>
      <c r="M55" s="1"/>
      <c r="N55" s="1"/>
      <c r="O55" s="1"/>
      <c r="P55" s="1"/>
      <c r="Q55" s="1"/>
      <c r="R55" s="1"/>
      <c r="S55" s="1"/>
      <c r="T55" s="1"/>
      <c r="U55" s="1"/>
      <c r="V55" s="16"/>
    </row>
    <row r="56" spans="1:22" ht="74.25" customHeight="1" x14ac:dyDescent="0.25">
      <c r="A56" s="16"/>
      <c r="B56" s="5" t="s">
        <v>69</v>
      </c>
      <c r="C56" s="3" t="s">
        <v>17</v>
      </c>
      <c r="D56" s="3" t="s">
        <v>65</v>
      </c>
      <c r="E56" s="3" t="s">
        <v>35</v>
      </c>
      <c r="F56" s="3" t="s">
        <v>59</v>
      </c>
      <c r="G56" s="3" t="s">
        <v>38</v>
      </c>
      <c r="H56" s="3" t="s">
        <v>10</v>
      </c>
      <c r="I56" s="3" t="s">
        <v>67</v>
      </c>
      <c r="J56" s="4">
        <v>600000</v>
      </c>
      <c r="K56" s="4">
        <v>0</v>
      </c>
      <c r="L56" s="4">
        <v>0</v>
      </c>
      <c r="M56" s="1"/>
      <c r="N56" s="1"/>
      <c r="O56" s="1"/>
      <c r="P56" s="1"/>
      <c r="Q56" s="1"/>
      <c r="R56" s="1"/>
      <c r="S56" s="1"/>
      <c r="T56" s="1"/>
      <c r="U56" s="1"/>
      <c r="V56" s="16"/>
    </row>
    <row r="57" spans="1:22" ht="18" customHeight="1" x14ac:dyDescent="0.25">
      <c r="A57" s="16"/>
      <c r="B57" s="6" t="s">
        <v>70</v>
      </c>
      <c r="C57" s="3" t="s">
        <v>17</v>
      </c>
      <c r="D57" s="3" t="s">
        <v>71</v>
      </c>
      <c r="E57" s="3" t="s">
        <v>8</v>
      </c>
      <c r="F57" s="3" t="s">
        <v>9</v>
      </c>
      <c r="G57" s="3" t="s">
        <v>8</v>
      </c>
      <c r="H57" s="3" t="s">
        <v>10</v>
      </c>
      <c r="I57" s="3" t="s">
        <v>9</v>
      </c>
      <c r="J57" s="4">
        <f>SUM(J58)</f>
        <v>152714</v>
      </c>
      <c r="K57" s="4">
        <f t="shared" ref="K57:L57" si="8">SUM(K58)</f>
        <v>152714</v>
      </c>
      <c r="L57" s="4">
        <f t="shared" si="8"/>
        <v>152714</v>
      </c>
      <c r="M57" s="1"/>
      <c r="N57" s="1"/>
      <c r="O57" s="1"/>
      <c r="P57" s="1"/>
      <c r="Q57" s="1"/>
      <c r="R57" s="1"/>
      <c r="S57" s="1"/>
      <c r="T57" s="1"/>
      <c r="U57" s="1"/>
      <c r="V57" s="16"/>
    </row>
    <row r="58" spans="1:22" ht="18" customHeight="1" x14ac:dyDescent="0.25">
      <c r="A58" s="16"/>
      <c r="B58" s="6" t="s">
        <v>72</v>
      </c>
      <c r="C58" s="3" t="s">
        <v>17</v>
      </c>
      <c r="D58" s="3" t="s">
        <v>71</v>
      </c>
      <c r="E58" s="3" t="s">
        <v>65</v>
      </c>
      <c r="F58" s="3" t="s">
        <v>9</v>
      </c>
      <c r="G58" s="3" t="s">
        <v>8</v>
      </c>
      <c r="H58" s="3" t="s">
        <v>10</v>
      </c>
      <c r="I58" s="3" t="s">
        <v>73</v>
      </c>
      <c r="J58" s="4">
        <f>J59</f>
        <v>152714</v>
      </c>
      <c r="K58" s="4">
        <f>K59</f>
        <v>152714</v>
      </c>
      <c r="L58" s="4">
        <f>L59</f>
        <v>152714</v>
      </c>
      <c r="M58" s="1"/>
      <c r="N58" s="1"/>
      <c r="O58" s="1"/>
      <c r="P58" s="1"/>
      <c r="Q58" s="1"/>
      <c r="R58" s="1"/>
      <c r="S58" s="1"/>
      <c r="T58" s="1"/>
      <c r="U58" s="1"/>
      <c r="V58" s="16"/>
    </row>
    <row r="59" spans="1:22" ht="27.75" customHeight="1" x14ac:dyDescent="0.25">
      <c r="A59" s="16"/>
      <c r="B59" s="6" t="s">
        <v>74</v>
      </c>
      <c r="C59" s="3" t="s">
        <v>17</v>
      </c>
      <c r="D59" s="3" t="s">
        <v>71</v>
      </c>
      <c r="E59" s="3" t="s">
        <v>65</v>
      </c>
      <c r="F59" s="3" t="s">
        <v>18</v>
      </c>
      <c r="G59" s="3" t="s">
        <v>38</v>
      </c>
      <c r="H59" s="3" t="s">
        <v>10</v>
      </c>
      <c r="I59" s="3" t="s">
        <v>73</v>
      </c>
      <c r="J59" s="4">
        <v>152714</v>
      </c>
      <c r="K59" s="4">
        <v>152714</v>
      </c>
      <c r="L59" s="4">
        <v>152714</v>
      </c>
      <c r="M59" s="1"/>
      <c r="N59" s="1"/>
      <c r="O59" s="1"/>
      <c r="P59" s="1"/>
      <c r="Q59" s="1"/>
      <c r="R59" s="1"/>
      <c r="S59" s="1"/>
      <c r="T59" s="1"/>
      <c r="U59" s="1"/>
      <c r="V59" s="16"/>
    </row>
    <row r="60" spans="1:22" ht="15" customHeight="1" x14ac:dyDescent="0.25">
      <c r="A60" s="16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"/>
      <c r="M60" s="1"/>
      <c r="N60" s="1"/>
      <c r="O60" s="1"/>
      <c r="P60" s="1"/>
      <c r="Q60" s="1"/>
      <c r="R60" s="1"/>
      <c r="S60" s="1"/>
      <c r="T60" s="1"/>
      <c r="U60" s="1"/>
      <c r="V60" s="16"/>
    </row>
    <row r="61" spans="1:22" ht="15" customHeight="1" x14ac:dyDescent="0.25">
      <c r="A61" s="16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"/>
      <c r="M61" s="1"/>
      <c r="N61" s="1"/>
      <c r="O61" s="1"/>
      <c r="P61" s="1"/>
      <c r="Q61" s="1"/>
      <c r="R61" s="1"/>
      <c r="S61" s="1"/>
      <c r="T61" s="1"/>
      <c r="U61" s="1"/>
      <c r="V61" s="16"/>
    </row>
    <row r="62" spans="1:22" ht="15" customHeight="1" x14ac:dyDescent="0.25">
      <c r="A62" s="16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</row>
    <row r="63" spans="1:22" ht="15" customHeight="1" x14ac:dyDescent="0.25">
      <c r="A63" s="16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</row>
    <row r="64" spans="1:22" ht="15" customHeight="1" x14ac:dyDescent="0.25">
      <c r="A64" s="16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</row>
    <row r="65" spans="1:22" ht="15" customHeight="1" x14ac:dyDescent="0.25">
      <c r="A65" s="16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</row>
    <row r="66" spans="1:22" ht="15" customHeight="1" x14ac:dyDescent="0.25">
      <c r="A66" s="16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</row>
    <row r="67" spans="1:22" ht="15" customHeight="1" x14ac:dyDescent="0.25">
      <c r="A67" s="16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</row>
    <row r="68" spans="1:22" ht="15" customHeight="1" x14ac:dyDescent="0.25">
      <c r="A68" s="16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</row>
    <row r="69" spans="1:22" ht="15" customHeight="1" x14ac:dyDescent="0.25">
      <c r="A69" s="16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</row>
    <row r="70" spans="1:22" ht="15" customHeight="1" x14ac:dyDescent="0.25">
      <c r="A70" s="16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</row>
    <row r="71" spans="1:22" ht="15" customHeight="1" x14ac:dyDescent="0.25">
      <c r="A71" s="16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</row>
    <row r="72" spans="1:22" ht="15" customHeight="1" x14ac:dyDescent="0.25">
      <c r="A72" s="16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</row>
    <row r="73" spans="1:22" ht="15" customHeight="1" x14ac:dyDescent="0.25">
      <c r="A73" s="16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</row>
    <row r="74" spans="1:22" ht="15" customHeight="1" x14ac:dyDescent="0.25">
      <c r="A74" s="16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</row>
    <row r="75" spans="1:22" ht="15" customHeight="1" x14ac:dyDescent="0.25">
      <c r="A75" s="16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</row>
    <row r="76" spans="1:22" ht="15" customHeight="1" x14ac:dyDescent="0.25">
      <c r="A76" s="16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</row>
    <row r="77" spans="1:22" ht="15" customHeight="1" x14ac:dyDescent="0.25">
      <c r="A77" s="16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</row>
    <row r="78" spans="1:22" ht="15" customHeight="1" x14ac:dyDescent="0.25">
      <c r="A78" s="16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</row>
    <row r="79" spans="1:22" ht="15" customHeight="1" x14ac:dyDescent="0.25">
      <c r="A79" s="16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</row>
    <row r="80" spans="1:22" ht="15" customHeight="1" x14ac:dyDescent="0.25">
      <c r="A80" s="16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</row>
    <row r="81" spans="1:22" ht="15" customHeight="1" x14ac:dyDescent="0.25">
      <c r="A81" s="16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</row>
    <row r="82" spans="1:22" ht="15" customHeight="1" x14ac:dyDescent="0.25">
      <c r="A82" s="16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</row>
    <row r="83" spans="1:22" ht="15" customHeight="1" x14ac:dyDescent="0.25">
      <c r="A83" s="16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</row>
    <row r="84" spans="1:22" ht="15" customHeight="1" x14ac:dyDescent="0.25">
      <c r="A84" s="16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</row>
    <row r="85" spans="1:22" ht="15" customHeight="1" x14ac:dyDescent="0.25">
      <c r="A85" s="16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</row>
    <row r="86" spans="1:22" ht="15" customHeight="1" x14ac:dyDescent="0.25">
      <c r="A86" s="16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</row>
    <row r="87" spans="1:22" ht="15" customHeight="1" x14ac:dyDescent="0.25">
      <c r="A87" s="16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</row>
    <row r="88" spans="1:22" ht="15" customHeight="1" x14ac:dyDescent="0.25">
      <c r="A88" s="16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</row>
    <row r="89" spans="1:22" ht="15" customHeight="1" x14ac:dyDescent="0.25">
      <c r="A89" s="16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</row>
    <row r="90" spans="1:22" ht="15" customHeight="1" x14ac:dyDescent="0.25">
      <c r="A90" s="16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</row>
    <row r="91" spans="1:22" ht="15" customHeight="1" x14ac:dyDescent="0.25">
      <c r="A91" s="16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</row>
    <row r="92" spans="1:22" ht="15" customHeight="1" x14ac:dyDescent="0.25">
      <c r="A92" s="16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</row>
    <row r="93" spans="1:22" ht="15" customHeight="1" x14ac:dyDescent="0.25">
      <c r="A93" s="16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</row>
  </sheetData>
  <mergeCells count="10">
    <mergeCell ref="H1:L1"/>
    <mergeCell ref="L12:L13"/>
    <mergeCell ref="J11:L11"/>
    <mergeCell ref="B9:L9"/>
    <mergeCell ref="K12:K13"/>
    <mergeCell ref="J12:J13"/>
    <mergeCell ref="C11:I11"/>
    <mergeCell ref="H12:I12"/>
    <mergeCell ref="C12:G12"/>
    <mergeCell ref="B11:B13"/>
  </mergeCells>
  <pageMargins left="1.1811023622047245" right="0.19685039370078741" top="0.39370078740157483" bottom="0.39370078740157483" header="0.31496062992125984" footer="0"/>
  <pageSetup paperSize="9" scale="54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Ajvazyan</dc:creator>
  <cp:lastModifiedBy>PK2</cp:lastModifiedBy>
  <cp:lastPrinted>2024-12-09T10:33:26Z</cp:lastPrinted>
  <dcterms:created xsi:type="dcterms:W3CDTF">2020-09-24T03:14:31Z</dcterms:created>
  <dcterms:modified xsi:type="dcterms:W3CDTF">2024-12-23T11:43:23Z</dcterms:modified>
</cp:coreProperties>
</file>